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australianredcross.sharepoint.com/sites/DH_Humanitech/Shared Documents/03 Partnerships/QBE Foundation/Humanitarian Challenge 2025/Pilot Proposal/"/>
    </mc:Choice>
  </mc:AlternateContent>
  <xr:revisionPtr revIDLastSave="66" documentId="8_{41D1D348-61CD-451E-9C0C-36B4ACA94415}" xr6:coauthVersionLast="47" xr6:coauthVersionMax="47" xr10:uidLastSave="{09AD6E64-E53C-4AEC-9CE2-99E3ABA4B812}"/>
  <bookViews>
    <workbookView xWindow="-28920" yWindow="660" windowWidth="29040" windowHeight="15720" xr2:uid="{00000000-000D-0000-FFFF-FFFF00000000}"/>
  </bookViews>
  <sheets>
    <sheet name="Pilot Budget" sheetId="7" r:id="rId1"/>
    <sheet name="Draft" sheetId="1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7" l="1"/>
  <c r="B19" i="1" l="1"/>
  <c r="B16" i="1"/>
  <c r="B17" i="1" s="1"/>
</calcChain>
</file>

<file path=xl/sharedStrings.xml><?xml version="1.0" encoding="utf-8"?>
<sst xmlns="http://schemas.openxmlformats.org/spreadsheetml/2006/main" count="54" uniqueCount="39">
  <si>
    <t xml:space="preserve">Project Delivery Costs </t>
  </si>
  <si>
    <t>TOTAL COST</t>
  </si>
  <si>
    <t>Total</t>
  </si>
  <si>
    <t>Item</t>
  </si>
  <si>
    <t>Cost</t>
  </si>
  <si>
    <t>Description</t>
  </si>
  <si>
    <t>10 m base</t>
  </si>
  <si>
    <t>12% on costs</t>
  </si>
  <si>
    <t>15% occ</t>
  </si>
  <si>
    <t>Project Lead</t>
  </si>
  <si>
    <t>$115,000 </t>
  </si>
  <si>
    <t>Project lead 1.0 FTE to manage project and support community engagement, social impact reporting, scale phase design</t>
  </si>
  <si>
    <t>Level 4 - 87k + 12% oncost, 15% occ +3%</t>
  </si>
  <si>
    <t>Climate adaptation solutions co-design and capability</t>
  </si>
  <si>
    <t>Supporting communities to co-design and test climate resilience tech innovation</t>
  </si>
  <si>
    <t>Supporting communities with community adaptation actions</t>
  </si>
  <si>
    <t xml:space="preserve">Innovation Expertise </t>
  </si>
  <si>
    <t>Humanitech operational costs including 0.3 FTE support, Steering Committee, partnership management, tech innovation capability building, M&amp;E support, scale phase design support</t>
  </si>
  <si>
    <t>ICR / Operational Costs</t>
  </si>
  <si>
    <t>Management, legal, marcomms, strategic, partnerships support</t>
  </si>
  <si>
    <t>Coca Cola Foundation</t>
  </si>
  <si>
    <t>ES Role @ 10m including all costs</t>
  </si>
  <si>
    <t>Funds for startup</t>
  </si>
  <si>
    <t>Project delivery</t>
  </si>
  <si>
    <t xml:space="preserve">Humanitech FTE </t>
  </si>
  <si>
    <t>ICR @15% of op costs, minus startup 150k</t>
  </si>
  <si>
    <t>Total costs</t>
  </si>
  <si>
    <t>Total budget</t>
  </si>
  <si>
    <t>Balance</t>
  </si>
  <si>
    <t>$ AUD</t>
  </si>
  <si>
    <t>Amount of pilot funding requested from prize</t>
  </si>
  <si>
    <t>$AUD</t>
  </si>
  <si>
    <t xml:space="preserve">PILOT FUNDING </t>
  </si>
  <si>
    <t>Description of in-kind contribution</t>
  </si>
  <si>
    <t>Description of cost</t>
  </si>
  <si>
    <t>Funded Pilot Costs</t>
  </si>
  <si>
    <t>TOTAL IN-KIND CONTRIBUTION</t>
  </si>
  <si>
    <t xml:space="preserve">*In-kind contribution is any pilot costs that your company will be covering beyond the use of prize funding. </t>
  </si>
  <si>
    <t xml:space="preserve">IN-KIND CONTRIBUTION*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</si>
</sst>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_(&quot;$&quot;* #,##0_);_(&quot;$&quot;* \(#,##0\);_(&quot;$&quot;* &quot;-&quot;??_);_(@_)"/>
    <numFmt numFmtId="168" formatCode="_([$$-409]* #,##0.00_);_([$$-409]* \(#,##0.00\);_([$$-409]* &quot;-&quot;??_);_(@_)"/>
  </numFmts>
  <fonts count="11" x14ac:knownFonts="1">
    <font>
      <sz val="11"/>
      <color theme="1"/>
      <name val="Calibri"/>
      <family val="2"/>
      <scheme val="minor"/>
    </font>
    <font>
      <b/>
      <sz val="10"/>
      <color rgb="FFFFFFFF"/>
      <name val="DM Sans"/>
    </font>
    <font>
      <sz val="10"/>
      <color rgb="FF000000"/>
      <name val="DM Sans"/>
    </font>
    <font>
      <b/>
      <sz val="10"/>
      <color rgb="FF000000"/>
      <name val="DM Sans"/>
    </font>
    <font>
      <sz val="9"/>
      <color theme="1"/>
      <name val="Segoe U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40000"/>
        <bgColor indexed="64"/>
      </patternFill>
    </fill>
    <fill>
      <patternFill patternType="solid">
        <fgColor rgb="FFF5CCCC"/>
        <bgColor indexed="64"/>
      </patternFill>
    </fill>
    <fill>
      <patternFill patternType="solid">
        <fgColor rgb="FFFAE8E7"/>
        <bgColor indexed="64"/>
      </patternFill>
    </fill>
    <fill>
      <patternFill patternType="solid">
        <fgColor rgb="FFE42313"/>
        <bgColor indexed="64"/>
      </patternFill>
    </fill>
  </fills>
  <borders count="21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5" fillId="0" borderId="0" applyFont="0" applyFill="0" applyBorder="0" applyAlignment="0" applyProtection="0"/>
  </cellStyleXfs>
  <cellXfs count="54">
    <xf numFmtId="0" fontId="0" fillId="0" borderId="0" xfId="0"/>
    <xf numFmtId="0" fontId="1" fillId="2" borderId="1" xfId="0" applyFont="1" applyFill="1" applyBorder="1" applyAlignment="1">
      <alignment horizontal="left" vertical="center" wrapText="1" readingOrder="1"/>
    </xf>
    <xf numFmtId="164" fontId="1" fillId="2" borderId="1" xfId="0" applyNumberFormat="1" applyFont="1" applyFill="1" applyBorder="1" applyAlignment="1">
      <alignment horizontal="left" vertical="center" wrapText="1" readingOrder="1"/>
    </xf>
    <xf numFmtId="0" fontId="2" fillId="3" borderId="1" xfId="0" applyFont="1" applyFill="1" applyBorder="1" applyAlignment="1">
      <alignment horizontal="left" vertical="center" wrapText="1" readingOrder="1"/>
    </xf>
    <xf numFmtId="164" fontId="2" fillId="3" borderId="1" xfId="0" applyNumberFormat="1" applyFont="1" applyFill="1" applyBorder="1" applyAlignment="1">
      <alignment horizontal="left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horizontal="left" vertical="center" wrapText="1" readingOrder="1"/>
    </xf>
    <xf numFmtId="0" fontId="3" fillId="4" borderId="1" xfId="0" applyFont="1" applyFill="1" applyBorder="1" applyAlignment="1">
      <alignment horizontal="left" vertical="center" wrapText="1" readingOrder="1"/>
    </xf>
    <xf numFmtId="0" fontId="2" fillId="3" borderId="2" xfId="0" applyFont="1" applyFill="1" applyBorder="1" applyAlignment="1">
      <alignment horizontal="left" vertical="center" wrapText="1" readingOrder="1"/>
    </xf>
    <xf numFmtId="0" fontId="3" fillId="3" borderId="2" xfId="0" applyFont="1" applyFill="1" applyBorder="1" applyAlignment="1">
      <alignment horizontal="left" vertical="center" wrapText="1" readingOrder="1"/>
    </xf>
    <xf numFmtId="0" fontId="1" fillId="5" borderId="3" xfId="0" applyFont="1" applyFill="1" applyBorder="1" applyAlignment="1">
      <alignment horizontal="left" vertical="center" wrapText="1" readingOrder="1"/>
    </xf>
    <xf numFmtId="0" fontId="4" fillId="0" borderId="0" xfId="0" applyFont="1" applyAlignment="1">
      <alignment vertical="center"/>
    </xf>
    <xf numFmtId="3" fontId="0" fillId="0" borderId="0" xfId="0" applyNumberFormat="1"/>
    <xf numFmtId="9" fontId="0" fillId="0" borderId="0" xfId="0" applyNumberFormat="1"/>
    <xf numFmtId="4" fontId="0" fillId="0" borderId="0" xfId="0" applyNumberFormat="1"/>
    <xf numFmtId="165" fontId="0" fillId="0" borderId="0" xfId="0" applyNumberFormat="1"/>
    <xf numFmtId="167" fontId="2" fillId="3" borderId="2" xfId="1" applyNumberFormat="1" applyFont="1" applyFill="1" applyBorder="1" applyAlignment="1">
      <alignment horizontal="left" vertical="center" wrapText="1" readingOrder="1"/>
    </xf>
    <xf numFmtId="167" fontId="2" fillId="4" borderId="1" xfId="1" applyNumberFormat="1" applyFont="1" applyFill="1" applyBorder="1" applyAlignment="1">
      <alignment horizontal="left" vertical="center" wrapText="1" readingOrder="1"/>
    </xf>
    <xf numFmtId="167" fontId="2" fillId="3" borderId="1" xfId="1" applyNumberFormat="1" applyFont="1" applyFill="1" applyBorder="1" applyAlignment="1">
      <alignment horizontal="left" vertical="center" wrapText="1" readingOrder="1"/>
    </xf>
    <xf numFmtId="0" fontId="3" fillId="3" borderId="4" xfId="0" applyFont="1" applyFill="1" applyBorder="1" applyAlignment="1">
      <alignment horizontal="left" vertical="center" wrapText="1" readingOrder="1"/>
    </xf>
    <xf numFmtId="164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5" xfId="0" applyFont="1" applyBorder="1" applyAlignment="1">
      <alignment wrapText="1"/>
    </xf>
    <xf numFmtId="0" fontId="10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8" fillId="0" borderId="0" xfId="0" applyFont="1" applyFill="1" applyAlignment="1">
      <alignment wrapText="1"/>
    </xf>
    <xf numFmtId="0" fontId="7" fillId="0" borderId="0" xfId="0" applyFont="1" applyFill="1"/>
    <xf numFmtId="0" fontId="7" fillId="0" borderId="6" xfId="0" applyFont="1" applyBorder="1"/>
    <xf numFmtId="0" fontId="6" fillId="0" borderId="7" xfId="0" applyFont="1" applyBorder="1"/>
    <xf numFmtId="0" fontId="7" fillId="0" borderId="7" xfId="0" applyFont="1" applyBorder="1"/>
    <xf numFmtId="0" fontId="8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168" fontId="8" fillId="0" borderId="12" xfId="0" applyNumberFormat="1" applyFont="1" applyFill="1" applyBorder="1"/>
    <xf numFmtId="168" fontId="8" fillId="0" borderId="12" xfId="0" applyNumberFormat="1" applyFont="1" applyBorder="1"/>
    <xf numFmtId="168" fontId="7" fillId="0" borderId="13" xfId="0" applyNumberFormat="1" applyFont="1" applyBorder="1" applyAlignment="1">
      <alignment wrapText="1"/>
    </xf>
    <xf numFmtId="0" fontId="7" fillId="0" borderId="15" xfId="0" applyFont="1" applyBorder="1"/>
    <xf numFmtId="0" fontId="7" fillId="0" borderId="14" xfId="0" applyFont="1" applyBorder="1"/>
    <xf numFmtId="0" fontId="9" fillId="0" borderId="16" xfId="0" applyFont="1" applyBorder="1"/>
    <xf numFmtId="0" fontId="9" fillId="0" borderId="15" xfId="0" applyFont="1" applyBorder="1"/>
    <xf numFmtId="0" fontId="6" fillId="0" borderId="15" xfId="0" applyFont="1" applyBorder="1"/>
    <xf numFmtId="0" fontId="9" fillId="0" borderId="14" xfId="0" applyFont="1" applyBorder="1"/>
    <xf numFmtId="0" fontId="6" fillId="0" borderId="0" xfId="0" applyFont="1" applyBorder="1"/>
    <xf numFmtId="0" fontId="6" fillId="0" borderId="12" xfId="0" applyFont="1" applyBorder="1"/>
    <xf numFmtId="0" fontId="6" fillId="0" borderId="17" xfId="0" applyFont="1" applyBorder="1"/>
    <xf numFmtId="0" fontId="6" fillId="0" borderId="19" xfId="0" applyFont="1" applyBorder="1"/>
    <xf numFmtId="0" fontId="6" fillId="0" borderId="20" xfId="0" applyFont="1" applyBorder="1"/>
    <xf numFmtId="0" fontId="9" fillId="0" borderId="18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21FCE-3946-4812-80EE-0A4BFB4F5E96}">
  <dimension ref="A1:F23"/>
  <sheetViews>
    <sheetView tabSelected="1" zoomScale="120" zoomScaleNormal="120" workbookViewId="0">
      <selection activeCell="E26" sqref="E26"/>
    </sheetView>
  </sheetViews>
  <sheetFormatPr defaultColWidth="9.1796875" defaultRowHeight="12.75" customHeight="1" x14ac:dyDescent="0.3"/>
  <cols>
    <col min="1" max="1" width="26.7265625" style="22" customWidth="1"/>
    <col min="2" max="2" width="30" style="22" customWidth="1"/>
    <col min="3" max="3" width="7" style="22" customWidth="1"/>
    <col min="4" max="4" width="13.7265625" style="22" customWidth="1"/>
    <col min="5" max="5" width="32.7265625" style="22" customWidth="1"/>
    <col min="6" max="6" width="25.26953125" style="22" customWidth="1"/>
    <col min="7" max="7" width="16.7265625" style="22" customWidth="1"/>
    <col min="8" max="8" width="53.1796875" style="22" customWidth="1"/>
    <col min="9" max="16384" width="9.1796875" style="22"/>
  </cols>
  <sheetData>
    <row r="1" spans="1:6" ht="12.75" customHeight="1" x14ac:dyDescent="0.3">
      <c r="A1" s="31" t="s">
        <v>32</v>
      </c>
      <c r="B1" s="32"/>
      <c r="C1" s="33"/>
      <c r="D1" s="36" t="s">
        <v>29</v>
      </c>
    </row>
    <row r="2" spans="1:6" ht="12.75" customHeight="1" thickBot="1" x14ac:dyDescent="0.35">
      <c r="A2" s="34" t="s">
        <v>30</v>
      </c>
      <c r="B2" s="35"/>
      <c r="C2" s="35"/>
      <c r="D2" s="37"/>
    </row>
    <row r="3" spans="1:6" ht="12.75" customHeight="1" x14ac:dyDescent="0.3">
      <c r="A3" s="24"/>
      <c r="B3" s="23"/>
      <c r="C3" s="23"/>
      <c r="D3" s="38"/>
    </row>
    <row r="4" spans="1:6" ht="13" x14ac:dyDescent="0.3">
      <c r="A4" s="42" t="s">
        <v>35</v>
      </c>
      <c r="B4" s="42" t="s">
        <v>34</v>
      </c>
      <c r="C4" s="42"/>
      <c r="D4" s="43" t="s">
        <v>31</v>
      </c>
    </row>
    <row r="5" spans="1:6" ht="13" x14ac:dyDescent="0.3">
      <c r="A5" s="29"/>
      <c r="B5" s="30"/>
      <c r="C5" s="30"/>
      <c r="D5" s="39"/>
      <c r="E5" s="26"/>
    </row>
    <row r="6" spans="1:6" ht="13" x14ac:dyDescent="0.3">
      <c r="A6" s="27"/>
      <c r="B6" s="23"/>
      <c r="C6" s="23"/>
      <c r="D6" s="40"/>
      <c r="E6" s="28"/>
      <c r="F6" s="28"/>
    </row>
    <row r="7" spans="1:6" ht="13" x14ac:dyDescent="0.3">
      <c r="A7" s="24"/>
      <c r="B7" s="23"/>
      <c r="C7" s="23"/>
      <c r="D7" s="40"/>
    </row>
    <row r="8" spans="1:6" ht="13" x14ac:dyDescent="0.3">
      <c r="A8" s="24"/>
      <c r="B8" s="23"/>
      <c r="C8" s="23"/>
      <c r="D8" s="40"/>
    </row>
    <row r="9" spans="1:6" ht="13" x14ac:dyDescent="0.3">
      <c r="A9" s="24"/>
      <c r="B9" s="23"/>
      <c r="C9" s="23"/>
      <c r="D9" s="40"/>
    </row>
    <row r="10" spans="1:6" ht="13.5" thickBot="1" x14ac:dyDescent="0.35">
      <c r="A10" s="25" t="s">
        <v>1</v>
      </c>
      <c r="B10" s="25"/>
      <c r="C10" s="25"/>
      <c r="D10" s="41">
        <f>SUM(D5:D9)</f>
        <v>0</v>
      </c>
    </row>
    <row r="12" spans="1:6" ht="12.75" customHeight="1" x14ac:dyDescent="0.3">
      <c r="A12" s="44" t="s">
        <v>38</v>
      </c>
      <c r="B12" s="45" t="s">
        <v>33</v>
      </c>
      <c r="C12" s="46"/>
      <c r="D12" s="47" t="s">
        <v>31</v>
      </c>
    </row>
    <row r="13" spans="1:6" ht="12.75" customHeight="1" x14ac:dyDescent="0.3">
      <c r="A13" s="50"/>
      <c r="B13" s="48"/>
      <c r="C13" s="48"/>
      <c r="D13" s="49"/>
    </row>
    <row r="14" spans="1:6" ht="12.75" customHeight="1" x14ac:dyDescent="0.3">
      <c r="A14" s="50"/>
      <c r="B14" s="48"/>
      <c r="C14" s="48"/>
      <c r="D14" s="49"/>
    </row>
    <row r="15" spans="1:6" ht="12.75" customHeight="1" x14ac:dyDescent="0.3">
      <c r="A15" s="50"/>
      <c r="B15" s="48"/>
      <c r="C15" s="48"/>
      <c r="D15" s="49"/>
    </row>
    <row r="16" spans="1:6" ht="12.75" customHeight="1" x14ac:dyDescent="0.3">
      <c r="A16" s="50"/>
      <c r="B16" s="48"/>
      <c r="C16" s="48"/>
      <c r="D16" s="49"/>
    </row>
    <row r="17" spans="1:4" ht="12.75" customHeight="1" x14ac:dyDescent="0.3">
      <c r="A17" s="50"/>
      <c r="B17" s="48"/>
      <c r="C17" s="48"/>
      <c r="D17" s="49"/>
    </row>
    <row r="18" spans="1:4" ht="12.75" customHeight="1" thickBot="1" x14ac:dyDescent="0.35">
      <c r="A18" s="53" t="s">
        <v>36</v>
      </c>
      <c r="B18" s="51"/>
      <c r="C18" s="51"/>
      <c r="D18" s="52"/>
    </row>
    <row r="23" spans="1:4" ht="12.75" customHeight="1" x14ac:dyDescent="0.3">
      <c r="A23" s="22" t="s">
        <v>37</v>
      </c>
    </row>
  </sheetData>
  <mergeCells count="1">
    <mergeCell ref="E6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workbookViewId="0">
      <selection activeCell="E22" sqref="E22"/>
    </sheetView>
  </sheetViews>
  <sheetFormatPr defaultRowHeight="14.5" x14ac:dyDescent="0.35"/>
  <cols>
    <col min="1" max="1" width="27" customWidth="1"/>
    <col min="2" max="2" width="16.1796875" bestFit="1" customWidth="1"/>
    <col min="3" max="3" width="56" customWidth="1"/>
    <col min="4" max="4" width="34" customWidth="1"/>
    <col min="5" max="5" width="10.81640625" customWidth="1"/>
    <col min="6" max="6" width="6.81640625" customWidth="1"/>
  </cols>
  <sheetData>
    <row r="1" spans="1:8" ht="15" thickBot="1" x14ac:dyDescent="0.4">
      <c r="A1" s="11" t="s">
        <v>3</v>
      </c>
      <c r="B1" s="11" t="s">
        <v>4</v>
      </c>
      <c r="C1" s="11" t="s">
        <v>5</v>
      </c>
      <c r="E1" s="14" t="s">
        <v>6</v>
      </c>
      <c r="F1" s="14">
        <v>0.03</v>
      </c>
      <c r="G1" t="s">
        <v>7</v>
      </c>
      <c r="H1" t="s">
        <v>8</v>
      </c>
    </row>
    <row r="2" spans="1:8" ht="28" thickTop="1" thickBot="1" x14ac:dyDescent="0.4">
      <c r="A2" s="10" t="s">
        <v>9</v>
      </c>
      <c r="B2" s="9" t="s">
        <v>10</v>
      </c>
      <c r="C2" s="9" t="s">
        <v>11</v>
      </c>
      <c r="D2" s="12" t="s">
        <v>12</v>
      </c>
      <c r="E2" s="13">
        <v>72500</v>
      </c>
      <c r="F2" s="13">
        <v>74675</v>
      </c>
      <c r="G2" s="13">
        <v>83636</v>
      </c>
      <c r="H2" s="15">
        <v>96181.4</v>
      </c>
    </row>
    <row r="3" spans="1:8" ht="41" thickBot="1" x14ac:dyDescent="0.4">
      <c r="A3" s="8" t="s">
        <v>13</v>
      </c>
      <c r="B3" s="7">
        <v>150000</v>
      </c>
      <c r="C3" s="6" t="s">
        <v>14</v>
      </c>
    </row>
    <row r="4" spans="1:8" ht="15" thickBot="1" x14ac:dyDescent="0.4">
      <c r="A4" s="5" t="s">
        <v>0</v>
      </c>
      <c r="B4" s="4">
        <v>50000</v>
      </c>
      <c r="C4" s="3" t="s">
        <v>15</v>
      </c>
    </row>
    <row r="5" spans="1:8" ht="41" thickBot="1" x14ac:dyDescent="0.4">
      <c r="A5" s="8" t="s">
        <v>16</v>
      </c>
      <c r="B5" s="7">
        <v>25000</v>
      </c>
      <c r="C5" s="6" t="s">
        <v>17</v>
      </c>
    </row>
    <row r="6" spans="1:8" ht="15" thickBot="1" x14ac:dyDescent="0.4">
      <c r="A6" s="5" t="s">
        <v>18</v>
      </c>
      <c r="B6" s="4">
        <v>60000</v>
      </c>
      <c r="C6" s="3" t="s">
        <v>19</v>
      </c>
    </row>
    <row r="7" spans="1:8" ht="15" thickBot="1" x14ac:dyDescent="0.4">
      <c r="A7" s="1" t="s">
        <v>2</v>
      </c>
      <c r="B7" s="2">
        <v>400000</v>
      </c>
      <c r="C7" s="1" t="s">
        <v>20</v>
      </c>
    </row>
    <row r="10" spans="1:8" ht="15" thickBot="1" x14ac:dyDescent="0.4"/>
    <row r="11" spans="1:8" ht="15" thickBot="1" x14ac:dyDescent="0.4">
      <c r="A11" s="11" t="s">
        <v>3</v>
      </c>
      <c r="B11" s="11" t="s">
        <v>4</v>
      </c>
      <c r="C11" s="11" t="s">
        <v>5</v>
      </c>
    </row>
    <row r="12" spans="1:8" ht="28" thickTop="1" thickBot="1" x14ac:dyDescent="0.4">
      <c r="A12" s="10" t="s">
        <v>9</v>
      </c>
      <c r="B12" s="17">
        <v>96181</v>
      </c>
      <c r="C12" s="9" t="s">
        <v>11</v>
      </c>
      <c r="D12" t="s">
        <v>21</v>
      </c>
    </row>
    <row r="13" spans="1:8" ht="41" thickBot="1" x14ac:dyDescent="0.4">
      <c r="A13" s="8" t="s">
        <v>13</v>
      </c>
      <c r="B13" s="18">
        <v>150000</v>
      </c>
      <c r="C13" s="6" t="s">
        <v>14</v>
      </c>
      <c r="D13" t="s">
        <v>22</v>
      </c>
    </row>
    <row r="14" spans="1:8" ht="15" thickBot="1" x14ac:dyDescent="0.4">
      <c r="A14" s="5" t="s">
        <v>0</v>
      </c>
      <c r="B14" s="19">
        <v>50000</v>
      </c>
      <c r="C14" s="3" t="s">
        <v>15</v>
      </c>
      <c r="D14" t="s">
        <v>23</v>
      </c>
    </row>
    <row r="15" spans="1:8" ht="41" thickBot="1" x14ac:dyDescent="0.4">
      <c r="A15" s="8" t="s">
        <v>16</v>
      </c>
      <c r="B15" s="18">
        <v>25000</v>
      </c>
      <c r="C15" s="6" t="s">
        <v>17</v>
      </c>
      <c r="D15" t="s">
        <v>24</v>
      </c>
    </row>
    <row r="16" spans="1:8" ht="15" thickBot="1" x14ac:dyDescent="0.4">
      <c r="A16" s="5" t="s">
        <v>18</v>
      </c>
      <c r="B16" s="19">
        <f>SUM(B18-B13)*0.15</f>
        <v>31500</v>
      </c>
      <c r="C16" s="3" t="s">
        <v>19</v>
      </c>
      <c r="D16" t="s">
        <v>25</v>
      </c>
      <c r="E16" s="16"/>
    </row>
    <row r="17" spans="1:3" ht="15" thickBot="1" x14ac:dyDescent="0.4">
      <c r="A17" s="5" t="s">
        <v>26</v>
      </c>
      <c r="B17" s="4">
        <f>SUM(B12:B16)</f>
        <v>352681</v>
      </c>
      <c r="C17" s="3"/>
    </row>
    <row r="18" spans="1:3" ht="15" thickBot="1" x14ac:dyDescent="0.4">
      <c r="A18" s="1" t="s">
        <v>27</v>
      </c>
      <c r="B18" s="2">
        <v>360000</v>
      </c>
      <c r="C18" s="1" t="s">
        <v>20</v>
      </c>
    </row>
    <row r="19" spans="1:3" x14ac:dyDescent="0.35">
      <c r="A19" s="20" t="s">
        <v>28</v>
      </c>
      <c r="B19" s="21">
        <f>B18-B17</f>
        <v>7319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916d1f-a82d-4989-8160-4110a690a060" xsi:nil="true"/>
    <lcf76f155ced4ddcb4097134ff3c332f xmlns="0092b4a0-26d9-4d55-a8ec-b8af3138d6d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09C7BFD58F07439F95F785FE0CA22F" ma:contentTypeVersion="16" ma:contentTypeDescription="Create a new document." ma:contentTypeScope="" ma:versionID="f5f3724212fea0294478a9f9a5e4bc58">
  <xsd:schema xmlns:xsd="http://www.w3.org/2001/XMLSchema" xmlns:xs="http://www.w3.org/2001/XMLSchema" xmlns:p="http://schemas.microsoft.com/office/2006/metadata/properties" xmlns:ns2="0092b4a0-26d9-4d55-a8ec-b8af3138d6dd" xmlns:ns3="b0916d1f-a82d-4989-8160-4110a690a060" targetNamespace="http://schemas.microsoft.com/office/2006/metadata/properties" ma:root="true" ma:fieldsID="114f55a9efba5ea7b151871c5eef27c3" ns2:_="" ns3:_="">
    <xsd:import namespace="0092b4a0-26d9-4d55-a8ec-b8af3138d6dd"/>
    <xsd:import namespace="b0916d1f-a82d-4989-8160-4110a690a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2b4a0-26d9-4d55-a8ec-b8af3138d6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47fa7f0-a0f4-41ea-a484-b421e20e4f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16d1f-a82d-4989-8160-4110a690a06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e6f10b3-6d13-4cbe-b31e-773e713ee69d}" ma:internalName="TaxCatchAll" ma:showField="CatchAllData" ma:web="b0916d1f-a82d-4989-8160-4110a690a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D1DDAF-C468-4892-A145-AEAE5EF0CB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B8CDBD-180D-452A-8970-7FF9C7284783}">
  <ds:schemaRefs>
    <ds:schemaRef ds:uri="http://schemas.microsoft.com/office/2006/metadata/properties"/>
    <ds:schemaRef ds:uri="http://schemas.microsoft.com/office/infopath/2007/PartnerControls"/>
    <ds:schemaRef ds:uri="b0916d1f-a82d-4989-8160-4110a690a060"/>
    <ds:schemaRef ds:uri="0092b4a0-26d9-4d55-a8ec-b8af3138d6dd"/>
  </ds:schemaRefs>
</ds:datastoreItem>
</file>

<file path=customXml/itemProps3.xml><?xml version="1.0" encoding="utf-8"?>
<ds:datastoreItem xmlns:ds="http://schemas.openxmlformats.org/officeDocument/2006/customXml" ds:itemID="{ECA4334D-3030-49C0-AB7F-57A93FD9C8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Pilot Budget</vt:lpstr>
      <vt:lpstr>Draft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K. Clifford</dc:creator>
  <cp:keywords/>
  <dc:description/>
  <cp:lastModifiedBy>Julia Goodall</cp:lastModifiedBy>
  <cp:revision/>
  <dcterms:created xsi:type="dcterms:W3CDTF">2015-06-05T18:17:20Z</dcterms:created>
  <dcterms:modified xsi:type="dcterms:W3CDTF">2025-11-14T03:09:46Z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0x0101009609C7BFD58F07439F95F785FE0CA22F</vt:lpwstr>
  </property>
  <property fmtid="{D5CDD505-2E9C-101B-9397-08002B2CF9AE}" pid="3" name="MediaServiceImageTags">
    <vt:lpwstr/>
  </property>
</Properties>
</file>